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6770" activeTab="0"/>
  </bookViews>
  <sheets>
    <sheet name="Instructions" sheetId="2" r:id="rId1"/>
    <sheet name="Cost Matrix - Revised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<sst xmlns="http://schemas.openxmlformats.org/spreadsheetml/2006/main" count="172" uniqueCount="108">
  <si>
    <t>UOM</t>
  </si>
  <si>
    <t>Description</t>
  </si>
  <si>
    <t>EA</t>
  </si>
  <si>
    <t>Zachary Holiday Bridge Mix 5 oz</t>
  </si>
  <si>
    <t>BX</t>
  </si>
  <si>
    <t>PK</t>
  </si>
  <si>
    <t>Snickers Peanut Butter Squared 1.78 oz</t>
  </si>
  <si>
    <t>Whoppers 12 oz</t>
  </si>
  <si>
    <t>Hershey's  Milk Duds 10 oz</t>
  </si>
  <si>
    <t>Fritos Chili Cheese Corn Chips 10.5 oz</t>
  </si>
  <si>
    <t>Ruffles Cheddar &amp; Sour Cream Potato Chips  5.5 oz</t>
  </si>
  <si>
    <t>Maxwell House Dark Roast Espresso 4 oz</t>
  </si>
  <si>
    <t>Keebler Fudge Stripes Cookies 11.5 oz</t>
  </si>
  <si>
    <t>Bud's Best Candy 'n Cookies - Butterfinger Mini Cookies 5.5 oz</t>
  </si>
  <si>
    <t>Cheez-It Hot &amp; Spicy Crackers 1.5 oz</t>
  </si>
  <si>
    <t>Pepperidge Farm Goldfish Flavor Blasted Xplosive Pizza 6.6 oz</t>
  </si>
  <si>
    <t>Austin Pepperjack on Saltines (8 pk) 1.38 oz</t>
  </si>
  <si>
    <t>Hawaiian Punch Singles To Go Fruit Juicy Red (8 pk) .74 oz</t>
  </si>
  <si>
    <t>Knorr Rice Sides White Cheddar Queso Rice &amp; Pasta 5.6 oz</t>
  </si>
  <si>
    <t>Kellogg's Frosted Blueberry Pop Tarts (8 pk) 14.7 oz</t>
  </si>
  <si>
    <t>Otis Spunkmeyer Marble Loaf Cake 3.5 oz</t>
  </si>
  <si>
    <t>Maruchan Roast Chicken Flavor Ramen 3 oz</t>
  </si>
  <si>
    <t>Maruchan Roast Beef Flavor Ramen 3 oz</t>
  </si>
  <si>
    <t>Kraft Ranch Salad Dressing Packet 1.5 oz</t>
  </si>
  <si>
    <t>Taco Bell Original Seasoning Mix 1.4 oz</t>
  </si>
  <si>
    <t>Kar's Nut 'N Yogurt Trail Mix 7 oz</t>
  </si>
  <si>
    <t>Kraft Chocolate Pudding Cup (4 pk)  3.5 oz</t>
  </si>
  <si>
    <t>Category: SOUPS</t>
  </si>
  <si>
    <t>3 oz</t>
  </si>
  <si>
    <t>Category: BEVERAGES</t>
  </si>
  <si>
    <t>16 oz</t>
  </si>
  <si>
    <t>Category: BREAKFAST FOODS</t>
  </si>
  <si>
    <t>20 oz</t>
  </si>
  <si>
    <t>Velveeta Sharp Cheddar Spread 2 oz</t>
  </si>
  <si>
    <t>Category: CAKES PIES AND PASTRIES</t>
  </si>
  <si>
    <t>18 oz</t>
  </si>
  <si>
    <t>Category: PREPARED AND PRESERVED FOODS</t>
  </si>
  <si>
    <t>Category: CHEESE</t>
  </si>
  <si>
    <t>Category: SAUCES AND SPREADS AND CONDIMENTS</t>
  </si>
  <si>
    <t>Category: NUTS OR DRIED FRUITS</t>
  </si>
  <si>
    <t>Category: CRACKERS</t>
  </si>
  <si>
    <t>Category: SWEET BISCUITS OR COOKIES</t>
  </si>
  <si>
    <t>Category: SNACK FOOD</t>
  </si>
  <si>
    <t>Category: CANDY</t>
  </si>
  <si>
    <t>Total Price</t>
  </si>
  <si>
    <t>Quantity</t>
  </si>
  <si>
    <t xml:space="preserve">Unit Price </t>
  </si>
  <si>
    <t>Cost per Ounce</t>
  </si>
  <si>
    <t>Alternative/Comparable Item</t>
  </si>
  <si>
    <t>Category Size Limitation 
Enter the Number of Ounces per Item</t>
  </si>
  <si>
    <t>Cost per Ounce x Quantity</t>
  </si>
  <si>
    <t>Vendor Signature:</t>
  </si>
  <si>
    <t>Vendor Name:</t>
  </si>
  <si>
    <t>Quantities are esitmated amounts.</t>
  </si>
  <si>
    <t>Total:</t>
  </si>
  <si>
    <t>Total Score</t>
  </si>
  <si>
    <t>Total Commission Refunded to PADOC (20% minimum)</t>
  </si>
  <si>
    <t>NISSIN CHICKEN RAMEN 3 OZ</t>
  </si>
  <si>
    <t>NISSIN BEEF RAMEN 3 OZ</t>
  </si>
  <si>
    <t>Hawaiian Punch Singles To Go SF Berry Blue Typoon (8 pk) .95oz</t>
  </si>
  <si>
    <t>BOSTON'S BEST PREMIUM COFFEE 8 OZ or Folgers Traditional Roast 8 oz.</t>
  </si>
  <si>
    <t>HAWAIIAN PUNCH SUGAR FREE JUICY RED SINGLES TO GO (8 CT) .75 OZ</t>
  </si>
  <si>
    <t>WYLER'S LIGHT W/CAFFEINE TOTALLY TROPICAL SINGLES TO GO 6CT .70 OZ</t>
  </si>
  <si>
    <t>Quaker Maple Brown Sugar Granola Bar 1.26oz</t>
  </si>
  <si>
    <t>Quaker Maple Brown Sugar Oatmeal (10ct) 15.1oz</t>
  </si>
  <si>
    <t>FLAVOR KIST CRUNCHY OATS N HONEY GRANOLA BAR SINGLE 1.5 OZ</t>
  </si>
  <si>
    <t>RALSTON FOODS APPLE &amp; CINNAMON INSTANT OATMEAL (10 CT) 12.3 OZ</t>
  </si>
  <si>
    <t>KELLOGG'S POP TART BROWN SUGAR CINNAMON 8 CT BOX 14 OZ</t>
  </si>
  <si>
    <t>Hostess Chocolate Zinger 12.7 oz 10 ct</t>
  </si>
  <si>
    <t>Cloverhill Chocolate Iced Honey Bun 4.75 oz</t>
  </si>
  <si>
    <t>HOSTESS CHOCOLATE ZINGERS 10 CT 12.7 OZ  or Hostess Glazed Donettes 3.7 oz.</t>
  </si>
  <si>
    <t>MRS. FRESHLEY'S HONEY BUNS 6 CT 10.5 OZ</t>
  </si>
  <si>
    <t>MRS. FRESHLEY'S SWISS ROLLS 12 CT 12 OZ</t>
  </si>
  <si>
    <t>Velveeta 9 oz. Cheesy Bowls Bacon Mac &amp; Cheese</t>
  </si>
  <si>
    <t>O'Brien's Beef Stick Hickory Smoked Twin Pak 1.125oz</t>
  </si>
  <si>
    <t>Hormel Compleats Beef Pot Roast 9 oz</t>
  </si>
  <si>
    <t xml:space="preserve">VELVEETA ULTIMATE CHEESEBURGER MAC SKILLET SINGLE 9 OZ </t>
  </si>
  <si>
    <t>O'BRIEN'S BEEF SALAMI STICK 5 OZ</t>
  </si>
  <si>
    <t>ZATARAIN BIG EASY DIRTY RICE 8.8 OZ</t>
  </si>
  <si>
    <t>HORMEL COMPLEATS SALISBURY STEAK 9 OZ</t>
  </si>
  <si>
    <t>OLD FASHIONED BACON SQUEEZE CHEESE 16 OZ</t>
  </si>
  <si>
    <t>Kraft Mayonnaise 12oz</t>
  </si>
  <si>
    <t>LEE KUM KEE SRIRACHA MAYO 15 OZ</t>
  </si>
  <si>
    <t>HIDDEN VALLEY ORIGINAL RANCH 1.5 OZ</t>
  </si>
  <si>
    <t xml:space="preserve">McCORMICK BURRITO SEASONING MIX 1.62 OZ </t>
  </si>
  <si>
    <t xml:space="preserve">King Nut Cinnamon Peanuts 16oz </t>
  </si>
  <si>
    <t>MR. NATURE BUTTER TOFFEE PEANUTS 3.5 OZ</t>
  </si>
  <si>
    <t>ZACHARY BRIDGE MIX 5 OZ</t>
  </si>
  <si>
    <t>MR. NATURE MIX N'YOGURT 4 OZ</t>
  </si>
  <si>
    <t>CHEEZ-IT HOT &amp; SPICY TABASCO 1.5 OZ</t>
  </si>
  <si>
    <t>BAKERS HARVEST WHEAT CRACKERS 9.1 OZ</t>
  </si>
  <si>
    <t>LANCE TOAST CHEE SPICY CHEDDAR  8 PACK 11 OZ</t>
  </si>
  <si>
    <t>No alternate product allowed.</t>
  </si>
  <si>
    <t>LIL' DUTCH MAID ICED OATMEAL COOKIES 5 OZ</t>
  </si>
  <si>
    <t>SHEARER'S KETTLE CREEK CORN CHIP 7 OZ</t>
  </si>
  <si>
    <t>SHEARER'S BARREL OF FUN CHEDDAR &amp; SOUR CREAM CHIP 8 OZ</t>
  </si>
  <si>
    <t>REAL FRESH VANILLA PUDDING 4 PACK 14 OZ</t>
  </si>
  <si>
    <t>Snickers Peanut Butter Square Mini's Bag 11.5oz</t>
  </si>
  <si>
    <t>Bid Item</t>
  </si>
  <si>
    <t>Instructions:</t>
  </si>
  <si>
    <r>
      <rPr>
        <b/>
        <sz val="12"/>
        <rFont val="Arial"/>
        <family val="2"/>
      </rPr>
      <t>Column C</t>
    </r>
    <r>
      <rPr>
        <sz val="12"/>
        <rFont val="Arial"/>
        <family val="2"/>
      </rPr>
      <t xml:space="preserve"> - Enter the bid item that you are submitting. This item must match either the requested item in Column A or the approved Alternate Item described in Column B.  If there is no Alternative Item provided in Column B then bidders must match the exact product description listed in Column A.</t>
    </r>
  </si>
  <si>
    <r>
      <rPr>
        <b/>
        <sz val="12"/>
        <rFont val="Arial"/>
        <family val="2"/>
      </rPr>
      <t>Column E</t>
    </r>
    <r>
      <rPr>
        <sz val="12"/>
        <rFont val="Arial"/>
        <family val="2"/>
      </rPr>
      <t xml:space="preserve"> - Input the per unit price of each item.</t>
    </r>
  </si>
  <si>
    <r>
      <rPr>
        <b/>
        <sz val="12"/>
        <rFont val="Arial"/>
        <family val="2"/>
      </rPr>
      <t>Column F</t>
    </r>
    <r>
      <rPr>
        <sz val="12"/>
        <rFont val="Arial"/>
        <family val="2"/>
      </rPr>
      <t xml:space="preserve"> - Input the total ounce size of the item being bid.  Cannot exceed the Category Size Limitation provided.</t>
    </r>
  </si>
  <si>
    <t>(Revised) Appendix B - Cost Matrix Instructions</t>
  </si>
  <si>
    <t>The  commission is worth 30% of the total score</t>
  </si>
  <si>
    <r>
      <rPr>
        <b/>
        <sz val="12"/>
        <rFont val="Arial"/>
        <family val="2"/>
      </rPr>
      <t>Column J</t>
    </r>
    <r>
      <rPr>
        <sz val="12"/>
        <rFont val="Arial"/>
        <family val="2"/>
      </rPr>
      <t xml:space="preserve"> - (line 56) - Enter the Total Commission Refunded to PADOC (20% minimum)</t>
    </r>
  </si>
  <si>
    <r>
      <t xml:space="preserve">(Revised) Appendix B - Cost Matrix  </t>
    </r>
    <r>
      <rPr>
        <b/>
        <sz val="11"/>
        <color rgb="FFFF0000"/>
        <rFont val="Calibri"/>
        <family val="2"/>
        <scheme val="minor"/>
      </rPr>
      <t>ALL SHADED AREAS MUST BE COMPLETED</t>
    </r>
  </si>
  <si>
    <t>The total cost per ounce x quantity is worth 70% of the 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</si>
</sst>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Protection="1">
      <protection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ill="1" applyAlignment="1" applyProtection="1">
      <alignment wrapText="1"/>
      <protection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0" fontId="9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2" borderId="9" xfId="0" applyFont="1" applyFill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vertical="center"/>
      <protection/>
    </xf>
    <xf numFmtId="1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/>
    </xf>
    <xf numFmtId="0" fontId="3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 topLeftCell="A1">
      <selection activeCell="A2" sqref="A2"/>
    </sheetView>
  </sheetViews>
  <sheetFormatPr defaultColWidth="8.8515625" defaultRowHeight="15"/>
  <cols>
    <col min="1" max="1" width="116.140625" style="38" customWidth="1"/>
    <col min="2" max="16384" width="8.8515625" style="38" customWidth="1"/>
  </cols>
  <sheetData>
    <row r="1" ht="18.5">
      <c r="A1" s="58" t="s">
        <v>103</v>
      </c>
    </row>
    <row r="4" spans="1:11" ht="18">
      <c r="A4" s="86" t="s">
        <v>99</v>
      </c>
      <c r="B4" s="87"/>
      <c r="C4" s="87"/>
      <c r="D4" s="87"/>
      <c r="E4" s="87"/>
      <c r="F4" s="87"/>
      <c r="G4" s="87"/>
      <c r="H4" s="87"/>
      <c r="I4" s="87"/>
      <c r="J4" s="59"/>
      <c r="K4" s="60"/>
    </row>
    <row r="5" spans="1:11" ht="46.5">
      <c r="A5" s="63" t="s">
        <v>100</v>
      </c>
      <c r="K5" s="62"/>
    </row>
    <row r="6" spans="1:11" ht="17.5">
      <c r="A6" s="63" t="s">
        <v>101</v>
      </c>
      <c r="K6" s="62"/>
    </row>
    <row r="7" spans="1:11" ht="17.5">
      <c r="A7" s="63" t="s">
        <v>102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17.5" customHeight="1">
      <c r="A8" s="69" t="s">
        <v>105</v>
      </c>
      <c r="B8" s="64"/>
      <c r="C8" s="64"/>
      <c r="D8" s="64"/>
      <c r="E8" s="64"/>
      <c r="F8" s="64"/>
      <c r="G8" s="64"/>
      <c r="H8" s="65"/>
      <c r="I8" s="66"/>
      <c r="J8" s="66"/>
      <c r="K8" s="67"/>
    </row>
    <row r="9" spans="1:11" ht="17.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90"/>
    </row>
  </sheetData>
  <sheetProtection algorithmName="SHA-512" hashValue="uLeuv9L0VNyePhD1cWXh43rm/38WxHemLme55IuMeSw0d1Lv0MRsHg4fKUh4lirR6SxRzwdujyQNoEfvBkk1gA==" saltValue="vQ5Mf5s0BbfFfSZ2TMSgtQ==" spinCount="100000" sheet="1" objects="1" scenarios="1"/>
  <mergeCells count="2">
    <mergeCell ref="A4:I4"/>
    <mergeCell ref="A9:K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 topLeftCell="A1">
      <selection activeCell="Q18" sqref="Q18"/>
    </sheetView>
  </sheetViews>
  <sheetFormatPr defaultColWidth="8.8515625" defaultRowHeight="15"/>
  <cols>
    <col min="1" max="1" width="49.140625" style="3" customWidth="1"/>
    <col min="2" max="2" width="61.421875" style="51" customWidth="1"/>
    <col min="3" max="3" width="50.140625" style="51" customWidth="1"/>
    <col min="4" max="4" width="8.140625" style="13" bestFit="1" customWidth="1"/>
    <col min="5" max="5" width="9.8515625" style="13" customWidth="1"/>
    <col min="6" max="6" width="14.57421875" style="25" customWidth="1"/>
    <col min="7" max="7" width="5.8515625" style="4" customWidth="1"/>
    <col min="8" max="8" width="10.140625" style="4" customWidth="1"/>
    <col min="9" max="9" width="9.57421875" style="25" customWidth="1"/>
    <col min="10" max="10" width="13.140625" style="31" customWidth="1"/>
    <col min="11" max="16384" width="8.8515625" style="3" customWidth="1"/>
  </cols>
  <sheetData>
    <row r="1" spans="1:9" ht="39.75" customHeight="1">
      <c r="A1" s="91" t="s">
        <v>106</v>
      </c>
      <c r="B1" s="91"/>
      <c r="C1" s="91"/>
      <c r="D1" s="91"/>
      <c r="E1" s="91"/>
      <c r="F1" s="92"/>
      <c r="G1" s="92"/>
      <c r="H1" s="92"/>
      <c r="I1" s="24"/>
    </row>
    <row r="2" spans="1:8" ht="15" customHeight="1">
      <c r="A2" s="91"/>
      <c r="B2" s="91"/>
      <c r="C2" s="91"/>
      <c r="D2" s="91"/>
      <c r="E2" s="91"/>
      <c r="F2" s="93"/>
      <c r="G2" s="93"/>
      <c r="H2" s="93"/>
    </row>
    <row r="3" spans="1:13" ht="19.5" customHeight="1">
      <c r="A3" s="94" t="s">
        <v>53</v>
      </c>
      <c r="B3" s="94"/>
      <c r="C3" s="94"/>
      <c r="D3" s="94"/>
      <c r="E3" s="94"/>
      <c r="F3" s="95"/>
      <c r="G3" s="95"/>
      <c r="H3" s="95"/>
      <c r="I3" s="28"/>
      <c r="M3" s="57"/>
    </row>
    <row r="4" spans="1:10" s="14" customFormat="1" ht="87">
      <c r="A4" s="16" t="s">
        <v>1</v>
      </c>
      <c r="B4" s="16" t="s">
        <v>48</v>
      </c>
      <c r="C4" s="56" t="s">
        <v>98</v>
      </c>
      <c r="D4" s="16" t="s">
        <v>45</v>
      </c>
      <c r="E4" s="16" t="s">
        <v>46</v>
      </c>
      <c r="F4" s="7" t="s">
        <v>49</v>
      </c>
      <c r="G4" s="33" t="s">
        <v>0</v>
      </c>
      <c r="H4" s="29" t="s">
        <v>44</v>
      </c>
      <c r="I4" s="29" t="s">
        <v>47</v>
      </c>
      <c r="J4" s="27" t="s">
        <v>50</v>
      </c>
    </row>
    <row r="5" spans="1:10" ht="20" customHeight="1">
      <c r="A5" s="6" t="s">
        <v>27</v>
      </c>
      <c r="B5" s="6" t="s">
        <v>27</v>
      </c>
      <c r="C5" s="6" t="s">
        <v>27</v>
      </c>
      <c r="D5" s="6"/>
      <c r="E5" s="6"/>
      <c r="F5" s="9" t="s">
        <v>28</v>
      </c>
      <c r="G5" s="11"/>
      <c r="H5" s="12"/>
      <c r="I5" s="12"/>
      <c r="J5" s="32"/>
    </row>
    <row r="6" spans="1:11" ht="20" customHeight="1">
      <c r="A6" s="52" t="s">
        <v>21</v>
      </c>
      <c r="B6" s="52" t="s">
        <v>57</v>
      </c>
      <c r="C6" s="73"/>
      <c r="D6" s="1">
        <v>184</v>
      </c>
      <c r="E6" s="22">
        <v>0</v>
      </c>
      <c r="F6" s="34">
        <v>0</v>
      </c>
      <c r="G6" s="1" t="s">
        <v>2</v>
      </c>
      <c r="H6" s="26">
        <f>E6*D6</f>
        <v>0</v>
      </c>
      <c r="I6" s="26" t="e">
        <f>E6/F6</f>
        <v>#DIV/0!</v>
      </c>
      <c r="J6" s="32" t="e">
        <f>D6*I6</f>
        <v>#DIV/0!</v>
      </c>
      <c r="K6" s="23"/>
    </row>
    <row r="7" spans="1:10" ht="20" customHeight="1">
      <c r="A7" s="52" t="s">
        <v>22</v>
      </c>
      <c r="B7" s="52" t="s">
        <v>58</v>
      </c>
      <c r="C7" s="73"/>
      <c r="D7" s="1">
        <v>128</v>
      </c>
      <c r="E7" s="22">
        <v>0</v>
      </c>
      <c r="F7" s="34">
        <v>0</v>
      </c>
      <c r="G7" s="1" t="s">
        <v>2</v>
      </c>
      <c r="H7" s="26">
        <f>E7*D7</f>
        <v>0</v>
      </c>
      <c r="I7" s="26" t="e">
        <f>E7/F7</f>
        <v>#DIV/0!</v>
      </c>
      <c r="J7" s="32" t="e">
        <f aca="true" t="shared" si="0" ref="J7:J49">D7*I7</f>
        <v>#DIV/0!</v>
      </c>
    </row>
    <row r="8" spans="1:10" ht="20" customHeight="1">
      <c r="A8" s="8" t="s">
        <v>29</v>
      </c>
      <c r="B8" s="8" t="s">
        <v>29</v>
      </c>
      <c r="C8" s="8" t="s">
        <v>29</v>
      </c>
      <c r="D8" s="10"/>
      <c r="E8" s="20"/>
      <c r="F8" s="10" t="s">
        <v>30</v>
      </c>
      <c r="G8" s="5"/>
      <c r="H8" s="2"/>
      <c r="I8" s="2"/>
      <c r="J8" s="32"/>
    </row>
    <row r="9" spans="1:10" ht="20" customHeight="1">
      <c r="A9" s="53" t="s">
        <v>11</v>
      </c>
      <c r="B9" s="52" t="s">
        <v>60</v>
      </c>
      <c r="C9" s="74"/>
      <c r="D9" s="17">
        <v>1185</v>
      </c>
      <c r="E9" s="22">
        <v>0</v>
      </c>
      <c r="F9" s="35">
        <v>0</v>
      </c>
      <c r="G9" s="1" t="s">
        <v>2</v>
      </c>
      <c r="H9" s="26">
        <f>E9*D9</f>
        <v>0</v>
      </c>
      <c r="I9" s="26" t="e">
        <f aca="true" t="shared" si="1" ref="I9:I11">E9/F9</f>
        <v>#DIV/0!</v>
      </c>
      <c r="J9" s="32" t="e">
        <f t="shared" si="0"/>
        <v>#DIV/0!</v>
      </c>
    </row>
    <row r="10" spans="1:10" ht="20" customHeight="1">
      <c r="A10" s="52" t="s">
        <v>17</v>
      </c>
      <c r="B10" s="55" t="s">
        <v>61</v>
      </c>
      <c r="C10" s="73"/>
      <c r="D10" s="1">
        <v>757</v>
      </c>
      <c r="E10" s="22">
        <v>0</v>
      </c>
      <c r="F10" s="34">
        <v>0</v>
      </c>
      <c r="G10" s="1" t="s">
        <v>4</v>
      </c>
      <c r="H10" s="26">
        <f aca="true" t="shared" si="2" ref="H10:H11">E10*D10</f>
        <v>0</v>
      </c>
      <c r="I10" s="26" t="e">
        <f t="shared" si="1"/>
        <v>#DIV/0!</v>
      </c>
      <c r="J10" s="32" t="e">
        <f t="shared" si="0"/>
        <v>#DIV/0!</v>
      </c>
    </row>
    <row r="11" spans="1:10" ht="20" customHeight="1">
      <c r="A11" s="52" t="s">
        <v>59</v>
      </c>
      <c r="B11" s="55" t="s">
        <v>62</v>
      </c>
      <c r="C11" s="73"/>
      <c r="D11" s="1">
        <v>721</v>
      </c>
      <c r="E11" s="22">
        <v>0</v>
      </c>
      <c r="F11" s="34">
        <v>0</v>
      </c>
      <c r="G11" s="1" t="s">
        <v>4</v>
      </c>
      <c r="H11" s="26">
        <f t="shared" si="2"/>
        <v>0</v>
      </c>
      <c r="I11" s="26" t="e">
        <f t="shared" si="1"/>
        <v>#DIV/0!</v>
      </c>
      <c r="J11" s="32" t="e">
        <f t="shared" si="0"/>
        <v>#DIV/0!</v>
      </c>
    </row>
    <row r="12" spans="1:10" ht="20" customHeight="1">
      <c r="A12" s="8" t="s">
        <v>31</v>
      </c>
      <c r="B12" s="8" t="s">
        <v>31</v>
      </c>
      <c r="C12" s="8" t="s">
        <v>31</v>
      </c>
      <c r="D12" s="10"/>
      <c r="E12" s="15"/>
      <c r="F12" s="10" t="s">
        <v>32</v>
      </c>
      <c r="G12" s="5"/>
      <c r="H12" s="2"/>
      <c r="I12" s="2"/>
      <c r="J12" s="32"/>
    </row>
    <row r="13" spans="1:10" ht="20" customHeight="1">
      <c r="A13" s="52" t="s">
        <v>63</v>
      </c>
      <c r="B13" s="55" t="s">
        <v>65</v>
      </c>
      <c r="C13" s="73"/>
      <c r="D13" s="1">
        <v>483</v>
      </c>
      <c r="E13" s="22">
        <v>0</v>
      </c>
      <c r="F13" s="34">
        <v>0</v>
      </c>
      <c r="G13" s="1" t="s">
        <v>2</v>
      </c>
      <c r="H13" s="26">
        <f aca="true" t="shared" si="3" ref="H13:H15">E13*D13</f>
        <v>0</v>
      </c>
      <c r="I13" s="26" t="e">
        <f aca="true" t="shared" si="4" ref="I13:I15">E13/F13</f>
        <v>#DIV/0!</v>
      </c>
      <c r="J13" s="32" t="e">
        <f t="shared" si="0"/>
        <v>#DIV/0!</v>
      </c>
    </row>
    <row r="14" spans="1:10" ht="20" customHeight="1">
      <c r="A14" s="52" t="s">
        <v>64</v>
      </c>
      <c r="B14" s="55" t="s">
        <v>66</v>
      </c>
      <c r="C14" s="73"/>
      <c r="D14" s="1">
        <v>591</v>
      </c>
      <c r="E14" s="22">
        <v>0</v>
      </c>
      <c r="F14" s="34">
        <v>0</v>
      </c>
      <c r="G14" s="1" t="s">
        <v>2</v>
      </c>
      <c r="H14" s="26">
        <f>E14*D14</f>
        <v>0</v>
      </c>
      <c r="I14" s="26" t="e">
        <f t="shared" si="4"/>
        <v>#DIV/0!</v>
      </c>
      <c r="J14" s="32" t="e">
        <f t="shared" si="0"/>
        <v>#DIV/0!</v>
      </c>
    </row>
    <row r="15" spans="1:10" ht="20" customHeight="1">
      <c r="A15" s="52" t="s">
        <v>19</v>
      </c>
      <c r="B15" s="55" t="s">
        <v>67</v>
      </c>
      <c r="C15" s="73"/>
      <c r="D15" s="1">
        <v>637</v>
      </c>
      <c r="E15" s="22">
        <v>0</v>
      </c>
      <c r="F15" s="34">
        <v>0</v>
      </c>
      <c r="G15" s="1" t="s">
        <v>2</v>
      </c>
      <c r="H15" s="26">
        <f t="shared" si="3"/>
        <v>0</v>
      </c>
      <c r="I15" s="26" t="e">
        <f t="shared" si="4"/>
        <v>#DIV/0!</v>
      </c>
      <c r="J15" s="32" t="e">
        <f t="shared" si="0"/>
        <v>#DIV/0!</v>
      </c>
    </row>
    <row r="16" spans="1:10" ht="20" customHeight="1">
      <c r="A16" s="8" t="s">
        <v>34</v>
      </c>
      <c r="B16" s="8" t="s">
        <v>34</v>
      </c>
      <c r="C16" s="8" t="s">
        <v>34</v>
      </c>
      <c r="D16" s="10"/>
      <c r="E16" s="15"/>
      <c r="F16" s="10" t="s">
        <v>35</v>
      </c>
      <c r="G16" s="5"/>
      <c r="H16" s="2"/>
      <c r="I16" s="2"/>
      <c r="J16" s="32"/>
    </row>
    <row r="17" spans="1:10" ht="20" customHeight="1">
      <c r="A17" s="71" t="s">
        <v>68</v>
      </c>
      <c r="B17" s="55" t="s">
        <v>70</v>
      </c>
      <c r="C17" s="75"/>
      <c r="D17" s="1">
        <v>295</v>
      </c>
      <c r="E17" s="22">
        <v>0</v>
      </c>
      <c r="F17" s="34">
        <v>0</v>
      </c>
      <c r="G17" s="1" t="s">
        <v>2</v>
      </c>
      <c r="H17" s="26">
        <f aca="true" t="shared" si="5" ref="H17:H19">E17*D17</f>
        <v>0</v>
      </c>
      <c r="I17" s="26" t="e">
        <f aca="true" t="shared" si="6" ref="I17:I19">E17/F17</f>
        <v>#DIV/0!</v>
      </c>
      <c r="J17" s="32" t="e">
        <f t="shared" si="0"/>
        <v>#DIV/0!</v>
      </c>
    </row>
    <row r="18" spans="1:10" ht="20" customHeight="1">
      <c r="A18" s="52" t="s">
        <v>69</v>
      </c>
      <c r="B18" s="55" t="s">
        <v>71</v>
      </c>
      <c r="C18" s="73"/>
      <c r="D18" s="1">
        <v>385</v>
      </c>
      <c r="E18" s="22">
        <v>0</v>
      </c>
      <c r="F18" s="34">
        <v>0</v>
      </c>
      <c r="G18" s="1" t="s">
        <v>2</v>
      </c>
      <c r="H18" s="26">
        <f t="shared" si="5"/>
        <v>0</v>
      </c>
      <c r="I18" s="26" t="e">
        <f t="shared" si="6"/>
        <v>#DIV/0!</v>
      </c>
      <c r="J18" s="32" t="e">
        <f t="shared" si="0"/>
        <v>#DIV/0!</v>
      </c>
    </row>
    <row r="19" spans="1:10" ht="20" customHeight="1">
      <c r="A19" s="54" t="s">
        <v>20</v>
      </c>
      <c r="B19" s="70" t="s">
        <v>72</v>
      </c>
      <c r="C19" s="76"/>
      <c r="D19" s="18">
        <v>741</v>
      </c>
      <c r="E19" s="22">
        <v>0</v>
      </c>
      <c r="F19" s="36">
        <v>0</v>
      </c>
      <c r="G19" s="1" t="s">
        <v>2</v>
      </c>
      <c r="H19" s="26">
        <f t="shared" si="5"/>
        <v>0</v>
      </c>
      <c r="I19" s="26" t="e">
        <f t="shared" si="6"/>
        <v>#DIV/0!</v>
      </c>
      <c r="J19" s="32" t="e">
        <f t="shared" si="0"/>
        <v>#DIV/0!</v>
      </c>
    </row>
    <row r="20" spans="1:10" ht="20" customHeight="1">
      <c r="A20" s="8" t="s">
        <v>36</v>
      </c>
      <c r="B20" s="8" t="s">
        <v>36</v>
      </c>
      <c r="C20" s="8" t="s">
        <v>36</v>
      </c>
      <c r="D20" s="10"/>
      <c r="E20" s="15"/>
      <c r="F20" s="10" t="s">
        <v>30</v>
      </c>
      <c r="G20" s="5"/>
      <c r="H20" s="2"/>
      <c r="I20" s="2"/>
      <c r="J20" s="32"/>
    </row>
    <row r="21" spans="1:10" ht="20" customHeight="1">
      <c r="A21" s="71" t="s">
        <v>73</v>
      </c>
      <c r="B21" s="55" t="s">
        <v>76</v>
      </c>
      <c r="C21" s="75"/>
      <c r="D21" s="1">
        <v>691</v>
      </c>
      <c r="E21" s="22">
        <v>0</v>
      </c>
      <c r="F21" s="34">
        <v>0</v>
      </c>
      <c r="G21" s="1" t="s">
        <v>2</v>
      </c>
      <c r="H21" s="26">
        <f aca="true" t="shared" si="7" ref="H21:H24">E21*D21</f>
        <v>0</v>
      </c>
      <c r="I21" s="26" t="e">
        <f aca="true" t="shared" si="8" ref="I21:I24">E21/F21</f>
        <v>#DIV/0!</v>
      </c>
      <c r="J21" s="32" t="e">
        <f t="shared" si="0"/>
        <v>#DIV/0!</v>
      </c>
    </row>
    <row r="22" spans="1:10" ht="20" customHeight="1">
      <c r="A22" s="52" t="s">
        <v>74</v>
      </c>
      <c r="B22" s="55" t="s">
        <v>77</v>
      </c>
      <c r="C22" s="73"/>
      <c r="D22" s="1">
        <v>937</v>
      </c>
      <c r="E22" s="22">
        <v>0</v>
      </c>
      <c r="F22" s="34">
        <v>0</v>
      </c>
      <c r="G22" s="1" t="s">
        <v>2</v>
      </c>
      <c r="H22" s="26">
        <f t="shared" si="7"/>
        <v>0</v>
      </c>
      <c r="I22" s="26" t="e">
        <f t="shared" si="8"/>
        <v>#DIV/0!</v>
      </c>
      <c r="J22" s="32" t="e">
        <f t="shared" si="0"/>
        <v>#DIV/0!</v>
      </c>
    </row>
    <row r="23" spans="1:10" ht="20" customHeight="1">
      <c r="A23" s="52" t="s">
        <v>18</v>
      </c>
      <c r="B23" s="55" t="s">
        <v>78</v>
      </c>
      <c r="C23" s="73"/>
      <c r="D23" s="1">
        <v>859</v>
      </c>
      <c r="E23" s="22">
        <v>0</v>
      </c>
      <c r="F23" s="34">
        <v>0</v>
      </c>
      <c r="G23" s="1" t="s">
        <v>2</v>
      </c>
      <c r="H23" s="26">
        <f t="shared" si="7"/>
        <v>0</v>
      </c>
      <c r="I23" s="26" t="e">
        <f t="shared" si="8"/>
        <v>#DIV/0!</v>
      </c>
      <c r="J23" s="32" t="e">
        <f t="shared" si="0"/>
        <v>#DIV/0!</v>
      </c>
    </row>
    <row r="24" spans="1:10" ht="20" customHeight="1">
      <c r="A24" s="52" t="s">
        <v>75</v>
      </c>
      <c r="B24" s="55" t="s">
        <v>79</v>
      </c>
      <c r="C24" s="73"/>
      <c r="D24" s="1">
        <v>753</v>
      </c>
      <c r="E24" s="22">
        <v>0</v>
      </c>
      <c r="F24" s="34">
        <v>0</v>
      </c>
      <c r="G24" s="1" t="s">
        <v>2</v>
      </c>
      <c r="H24" s="26">
        <f t="shared" si="7"/>
        <v>0</v>
      </c>
      <c r="I24" s="26" t="e">
        <f t="shared" si="8"/>
        <v>#DIV/0!</v>
      </c>
      <c r="J24" s="32" t="e">
        <f t="shared" si="0"/>
        <v>#DIV/0!</v>
      </c>
    </row>
    <row r="25" spans="1:10" ht="20" customHeight="1">
      <c r="A25" s="8" t="s">
        <v>37</v>
      </c>
      <c r="B25" s="8" t="s">
        <v>37</v>
      </c>
      <c r="C25" s="8" t="s">
        <v>37</v>
      </c>
      <c r="D25" s="10"/>
      <c r="E25" s="15"/>
      <c r="F25" s="10" t="s">
        <v>30</v>
      </c>
      <c r="G25" s="5"/>
      <c r="H25" s="2"/>
      <c r="I25" s="2"/>
      <c r="J25" s="32"/>
    </row>
    <row r="26" spans="1:10" ht="20" customHeight="1">
      <c r="A26" s="52" t="s">
        <v>33</v>
      </c>
      <c r="B26" s="55" t="s">
        <v>80</v>
      </c>
      <c r="C26" s="73"/>
      <c r="D26" s="1">
        <v>549</v>
      </c>
      <c r="E26" s="22">
        <v>0</v>
      </c>
      <c r="F26" s="34">
        <v>0</v>
      </c>
      <c r="G26" s="1" t="s">
        <v>2</v>
      </c>
      <c r="H26" s="26">
        <f aca="true" t="shared" si="9" ref="H26">E26*D26</f>
        <v>0</v>
      </c>
      <c r="I26" s="26" t="e">
        <f aca="true" t="shared" si="10" ref="I26">E26/F26</f>
        <v>#DIV/0!</v>
      </c>
      <c r="J26" s="32" t="e">
        <f t="shared" si="0"/>
        <v>#DIV/0!</v>
      </c>
    </row>
    <row r="27" spans="1:10" ht="20" customHeight="1">
      <c r="A27" s="8" t="s">
        <v>38</v>
      </c>
      <c r="B27" s="8" t="s">
        <v>38</v>
      </c>
      <c r="C27" s="8" t="s">
        <v>38</v>
      </c>
      <c r="D27" s="10"/>
      <c r="E27" s="15"/>
      <c r="F27" s="10" t="s">
        <v>30</v>
      </c>
      <c r="G27" s="5"/>
      <c r="H27" s="2"/>
      <c r="I27" s="2"/>
      <c r="J27" s="32"/>
    </row>
    <row r="28" spans="1:10" ht="20" customHeight="1">
      <c r="A28" s="52" t="s">
        <v>81</v>
      </c>
      <c r="B28" s="55" t="s">
        <v>82</v>
      </c>
      <c r="C28" s="73"/>
      <c r="D28" s="1">
        <v>691</v>
      </c>
      <c r="E28" s="22">
        <v>0</v>
      </c>
      <c r="F28" s="34">
        <v>0</v>
      </c>
      <c r="G28" s="1" t="s">
        <v>2</v>
      </c>
      <c r="H28" s="26">
        <f aca="true" t="shared" si="11" ref="H28:H30">E28*D28</f>
        <v>0</v>
      </c>
      <c r="I28" s="26" t="e">
        <f aca="true" t="shared" si="12" ref="I28:I29">E28/F28</f>
        <v>#DIV/0!</v>
      </c>
      <c r="J28" s="32" t="e">
        <f t="shared" si="0"/>
        <v>#DIV/0!</v>
      </c>
    </row>
    <row r="29" spans="1:10" ht="20" customHeight="1">
      <c r="A29" s="52" t="s">
        <v>23</v>
      </c>
      <c r="B29" s="55" t="s">
        <v>83</v>
      </c>
      <c r="C29" s="73"/>
      <c r="D29" s="1">
        <v>493</v>
      </c>
      <c r="E29" s="22">
        <v>0</v>
      </c>
      <c r="F29" s="34">
        <v>0</v>
      </c>
      <c r="G29" s="1" t="s">
        <v>2</v>
      </c>
      <c r="H29" s="26">
        <f t="shared" si="11"/>
        <v>0</v>
      </c>
      <c r="I29" s="26" t="e">
        <f t="shared" si="12"/>
        <v>#DIV/0!</v>
      </c>
      <c r="J29" s="32" t="e">
        <f t="shared" si="0"/>
        <v>#DIV/0!</v>
      </c>
    </row>
    <row r="30" spans="1:10" ht="20" customHeight="1">
      <c r="A30" s="54" t="s">
        <v>24</v>
      </c>
      <c r="B30" s="70" t="s">
        <v>84</v>
      </c>
      <c r="C30" s="76"/>
      <c r="D30" s="18">
        <v>283</v>
      </c>
      <c r="E30" s="22">
        <v>0</v>
      </c>
      <c r="F30" s="36">
        <v>0</v>
      </c>
      <c r="G30" s="1" t="s">
        <v>2</v>
      </c>
      <c r="H30" s="26">
        <f t="shared" si="11"/>
        <v>0</v>
      </c>
      <c r="I30" s="26" t="e">
        <f>E30/F30</f>
        <v>#DIV/0!</v>
      </c>
      <c r="J30" s="32" t="e">
        <f t="shared" si="0"/>
        <v>#DIV/0!</v>
      </c>
    </row>
    <row r="31" spans="1:10" ht="20" customHeight="1">
      <c r="A31" s="8" t="s">
        <v>39</v>
      </c>
      <c r="B31" s="8" t="s">
        <v>39</v>
      </c>
      <c r="C31" s="8" t="s">
        <v>39</v>
      </c>
      <c r="D31" s="10"/>
      <c r="E31" s="15"/>
      <c r="F31" s="10" t="s">
        <v>30</v>
      </c>
      <c r="G31" s="5"/>
      <c r="H31" s="2"/>
      <c r="I31" s="2"/>
      <c r="J31" s="32"/>
    </row>
    <row r="32" spans="1:10" ht="20" customHeight="1">
      <c r="A32" s="55" t="s">
        <v>85</v>
      </c>
      <c r="B32" s="55" t="s">
        <v>86</v>
      </c>
      <c r="C32" s="73"/>
      <c r="D32" s="19">
        <v>473</v>
      </c>
      <c r="E32" s="22">
        <v>0</v>
      </c>
      <c r="F32" s="34">
        <v>0</v>
      </c>
      <c r="G32" s="1" t="s">
        <v>2</v>
      </c>
      <c r="H32" s="26">
        <f aca="true" t="shared" si="13" ref="H32:H34">E32*D32</f>
        <v>0</v>
      </c>
      <c r="I32" s="26" t="e">
        <f aca="true" t="shared" si="14" ref="I32:I34">E32/F32</f>
        <v>#DIV/0!</v>
      </c>
      <c r="J32" s="32" t="e">
        <f t="shared" si="0"/>
        <v>#DIV/0!</v>
      </c>
    </row>
    <row r="33" spans="1:10" ht="20" customHeight="1">
      <c r="A33" s="52" t="s">
        <v>3</v>
      </c>
      <c r="B33" s="55" t="s">
        <v>87</v>
      </c>
      <c r="C33" s="73"/>
      <c r="D33" s="1">
        <v>519</v>
      </c>
      <c r="E33" s="22">
        <v>0</v>
      </c>
      <c r="F33" s="34">
        <v>0</v>
      </c>
      <c r="G33" s="1" t="s">
        <v>2</v>
      </c>
      <c r="H33" s="26">
        <f t="shared" si="13"/>
        <v>0</v>
      </c>
      <c r="I33" s="26" t="e">
        <f t="shared" si="14"/>
        <v>#DIV/0!</v>
      </c>
      <c r="J33" s="32" t="e">
        <f t="shared" si="0"/>
        <v>#DIV/0!</v>
      </c>
    </row>
    <row r="34" spans="1:10" ht="20" customHeight="1">
      <c r="A34" s="52" t="s">
        <v>25</v>
      </c>
      <c r="B34" s="55" t="s">
        <v>88</v>
      </c>
      <c r="C34" s="73"/>
      <c r="D34" s="1">
        <v>543</v>
      </c>
      <c r="E34" s="22">
        <v>0</v>
      </c>
      <c r="F34" s="34">
        <v>0</v>
      </c>
      <c r="G34" s="1" t="s">
        <v>2</v>
      </c>
      <c r="H34" s="26">
        <f t="shared" si="13"/>
        <v>0</v>
      </c>
      <c r="I34" s="26" t="e">
        <f t="shared" si="14"/>
        <v>#DIV/0!</v>
      </c>
      <c r="J34" s="32" t="e">
        <f t="shared" si="0"/>
        <v>#DIV/0!</v>
      </c>
    </row>
    <row r="35" spans="1:10" ht="20" customHeight="1">
      <c r="A35" s="8" t="s">
        <v>40</v>
      </c>
      <c r="B35" s="8" t="s">
        <v>40</v>
      </c>
      <c r="C35" s="8" t="s">
        <v>40</v>
      </c>
      <c r="D35" s="10"/>
      <c r="E35" s="15"/>
      <c r="F35" s="10" t="s">
        <v>30</v>
      </c>
      <c r="G35" s="5"/>
      <c r="H35" s="2"/>
      <c r="I35" s="2"/>
      <c r="J35" s="32"/>
    </row>
    <row r="36" spans="1:10" ht="20" customHeight="1">
      <c r="A36" s="52" t="s">
        <v>14</v>
      </c>
      <c r="B36" s="55" t="s">
        <v>89</v>
      </c>
      <c r="C36" s="73"/>
      <c r="D36" s="1">
        <v>549</v>
      </c>
      <c r="E36" s="22">
        <v>0</v>
      </c>
      <c r="F36" s="34">
        <v>0</v>
      </c>
      <c r="G36" s="1" t="s">
        <v>2</v>
      </c>
      <c r="H36" s="26">
        <f aca="true" t="shared" si="15" ref="H36:H38">E36*D36</f>
        <v>0</v>
      </c>
      <c r="I36" s="26" t="e">
        <f aca="true" t="shared" si="16" ref="I36:I38">E36/F36</f>
        <v>#DIV/0!</v>
      </c>
      <c r="J36" s="32" t="e">
        <f t="shared" si="0"/>
        <v>#DIV/0!</v>
      </c>
    </row>
    <row r="37" spans="1:10" ht="20" customHeight="1">
      <c r="A37" s="52" t="s">
        <v>15</v>
      </c>
      <c r="B37" s="55" t="s">
        <v>90</v>
      </c>
      <c r="C37" s="73"/>
      <c r="D37" s="1">
        <v>681</v>
      </c>
      <c r="E37" s="22">
        <v>0</v>
      </c>
      <c r="F37" s="34">
        <v>0</v>
      </c>
      <c r="G37" s="1" t="s">
        <v>2</v>
      </c>
      <c r="H37" s="26">
        <f t="shared" si="15"/>
        <v>0</v>
      </c>
      <c r="I37" s="26" t="e">
        <f t="shared" si="16"/>
        <v>#DIV/0!</v>
      </c>
      <c r="J37" s="32" t="e">
        <f t="shared" si="0"/>
        <v>#DIV/0!</v>
      </c>
    </row>
    <row r="38" spans="1:10" ht="20" customHeight="1">
      <c r="A38" s="52" t="s">
        <v>16</v>
      </c>
      <c r="B38" s="55" t="s">
        <v>91</v>
      </c>
      <c r="C38" s="73"/>
      <c r="D38" s="1">
        <v>127</v>
      </c>
      <c r="E38" s="22">
        <v>0</v>
      </c>
      <c r="F38" s="34">
        <v>0</v>
      </c>
      <c r="G38" s="1" t="s">
        <v>4</v>
      </c>
      <c r="H38" s="26">
        <f t="shared" si="15"/>
        <v>0</v>
      </c>
      <c r="I38" s="26" t="e">
        <f t="shared" si="16"/>
        <v>#DIV/0!</v>
      </c>
      <c r="J38" s="32" t="e">
        <f t="shared" si="0"/>
        <v>#DIV/0!</v>
      </c>
    </row>
    <row r="39" spans="1:10" ht="20" customHeight="1">
      <c r="A39" s="8" t="s">
        <v>41</v>
      </c>
      <c r="B39" s="8" t="s">
        <v>41</v>
      </c>
      <c r="C39" s="8" t="s">
        <v>41</v>
      </c>
      <c r="D39" s="10"/>
      <c r="E39" s="15"/>
      <c r="F39" s="10" t="s">
        <v>30</v>
      </c>
      <c r="G39" s="5"/>
      <c r="H39" s="2"/>
      <c r="I39" s="2"/>
      <c r="J39" s="32"/>
    </row>
    <row r="40" spans="1:10" ht="20" customHeight="1">
      <c r="A40" s="52" t="s">
        <v>12</v>
      </c>
      <c r="B40" s="55" t="s">
        <v>92</v>
      </c>
      <c r="C40" s="73"/>
      <c r="D40" s="1">
        <v>691</v>
      </c>
      <c r="E40" s="22">
        <v>0</v>
      </c>
      <c r="F40" s="34">
        <v>0</v>
      </c>
      <c r="G40" s="1" t="s">
        <v>2</v>
      </c>
      <c r="H40" s="26">
        <f aca="true" t="shared" si="17" ref="H40:H41">E40*D40</f>
        <v>0</v>
      </c>
      <c r="I40" s="26" t="e">
        <f aca="true" t="shared" si="18" ref="I40:I41">E40/F40</f>
        <v>#DIV/0!</v>
      </c>
      <c r="J40" s="32" t="e">
        <f t="shared" si="0"/>
        <v>#DIV/0!</v>
      </c>
    </row>
    <row r="41" spans="1:10" ht="20" customHeight="1">
      <c r="A41" s="52" t="s">
        <v>13</v>
      </c>
      <c r="B41" s="55" t="s">
        <v>93</v>
      </c>
      <c r="C41" s="73"/>
      <c r="D41" s="1">
        <v>281</v>
      </c>
      <c r="E41" s="22">
        <v>0</v>
      </c>
      <c r="F41" s="34">
        <v>0</v>
      </c>
      <c r="G41" s="1" t="s">
        <v>2</v>
      </c>
      <c r="H41" s="26">
        <f t="shared" si="17"/>
        <v>0</v>
      </c>
      <c r="I41" s="26" t="e">
        <f t="shared" si="18"/>
        <v>#DIV/0!</v>
      </c>
      <c r="J41" s="32" t="e">
        <f t="shared" si="0"/>
        <v>#DIV/0!</v>
      </c>
    </row>
    <row r="42" spans="1:10" ht="20" customHeight="1">
      <c r="A42" s="8" t="s">
        <v>42</v>
      </c>
      <c r="B42" s="8" t="s">
        <v>42</v>
      </c>
      <c r="C42" s="8" t="s">
        <v>42</v>
      </c>
      <c r="D42" s="10"/>
      <c r="E42" s="15"/>
      <c r="F42" s="10" t="s">
        <v>30</v>
      </c>
      <c r="G42" s="5"/>
      <c r="H42" s="2"/>
      <c r="I42" s="2"/>
      <c r="J42" s="32"/>
    </row>
    <row r="43" spans="1:10" ht="20" customHeight="1">
      <c r="A43" s="52" t="s">
        <v>9</v>
      </c>
      <c r="B43" s="55" t="s">
        <v>94</v>
      </c>
      <c r="C43" s="73"/>
      <c r="D43" s="1">
        <v>873</v>
      </c>
      <c r="E43" s="22">
        <v>0</v>
      </c>
      <c r="F43" s="34">
        <v>0</v>
      </c>
      <c r="G43" s="1" t="s">
        <v>2</v>
      </c>
      <c r="H43" s="26">
        <f aca="true" t="shared" si="19" ref="H43:H45">E43*D43</f>
        <v>0</v>
      </c>
      <c r="I43" s="26" t="e">
        <f aca="true" t="shared" si="20" ref="I43:I45">E43/F43</f>
        <v>#DIV/0!</v>
      </c>
      <c r="J43" s="32" t="e">
        <f t="shared" si="0"/>
        <v>#DIV/0!</v>
      </c>
    </row>
    <row r="44" spans="1:10" ht="20" customHeight="1">
      <c r="A44" s="52" t="s">
        <v>10</v>
      </c>
      <c r="B44" s="55" t="s">
        <v>95</v>
      </c>
      <c r="C44" s="73"/>
      <c r="D44" s="1">
        <v>935</v>
      </c>
      <c r="E44" s="22">
        <v>0</v>
      </c>
      <c r="F44" s="34">
        <v>0</v>
      </c>
      <c r="G44" s="1" t="s">
        <v>2</v>
      </c>
      <c r="H44" s="26">
        <f t="shared" si="19"/>
        <v>0</v>
      </c>
      <c r="I44" s="26" t="e">
        <f t="shared" si="20"/>
        <v>#DIV/0!</v>
      </c>
      <c r="J44" s="32" t="e">
        <f t="shared" si="0"/>
        <v>#DIV/0!</v>
      </c>
    </row>
    <row r="45" spans="1:10" ht="20" customHeight="1">
      <c r="A45" s="52" t="s">
        <v>26</v>
      </c>
      <c r="B45" s="55" t="s">
        <v>96</v>
      </c>
      <c r="C45" s="73"/>
      <c r="D45" s="1">
        <v>851</v>
      </c>
      <c r="E45" s="22">
        <v>0</v>
      </c>
      <c r="F45" s="34">
        <v>0</v>
      </c>
      <c r="G45" s="1" t="s">
        <v>5</v>
      </c>
      <c r="H45" s="26">
        <f t="shared" si="19"/>
        <v>0</v>
      </c>
      <c r="I45" s="26" t="e">
        <f t="shared" si="20"/>
        <v>#DIV/0!</v>
      </c>
      <c r="J45" s="32" t="e">
        <f t="shared" si="0"/>
        <v>#DIV/0!</v>
      </c>
    </row>
    <row r="46" spans="1:10" ht="20" customHeight="1">
      <c r="A46" s="8" t="s">
        <v>43</v>
      </c>
      <c r="B46" s="8" t="s">
        <v>43</v>
      </c>
      <c r="C46" s="8" t="s">
        <v>43</v>
      </c>
      <c r="D46" s="10"/>
      <c r="E46" s="15"/>
      <c r="F46" s="10" t="s">
        <v>30</v>
      </c>
      <c r="G46" s="5"/>
      <c r="H46" s="2"/>
      <c r="I46" s="2"/>
      <c r="J46" s="32"/>
    </row>
    <row r="47" spans="1:10" ht="20" customHeight="1">
      <c r="A47" s="52" t="s">
        <v>6</v>
      </c>
      <c r="B47" s="55" t="s">
        <v>97</v>
      </c>
      <c r="C47" s="73"/>
      <c r="D47" s="1">
        <v>569</v>
      </c>
      <c r="E47" s="22">
        <v>0</v>
      </c>
      <c r="F47" s="34">
        <v>0</v>
      </c>
      <c r="G47" s="1" t="s">
        <v>2</v>
      </c>
      <c r="H47" s="26">
        <f aca="true" t="shared" si="21" ref="H47:H48">E47*D47</f>
        <v>0</v>
      </c>
      <c r="I47" s="26" t="e">
        <f aca="true" t="shared" si="22" ref="I47:I49">E47/F47</f>
        <v>#DIV/0!</v>
      </c>
      <c r="J47" s="32" t="e">
        <f t="shared" si="0"/>
        <v>#DIV/0!</v>
      </c>
    </row>
    <row r="48" spans="1:10" ht="20" customHeight="1">
      <c r="A48" s="52" t="s">
        <v>7</v>
      </c>
      <c r="B48" s="55" t="s">
        <v>92</v>
      </c>
      <c r="C48" s="73"/>
      <c r="D48" s="1">
        <v>651</v>
      </c>
      <c r="E48" s="22">
        <v>0</v>
      </c>
      <c r="F48" s="34">
        <v>0</v>
      </c>
      <c r="G48" s="1" t="s">
        <v>2</v>
      </c>
      <c r="H48" s="26">
        <f t="shared" si="21"/>
        <v>0</v>
      </c>
      <c r="I48" s="26" t="e">
        <f t="shared" si="22"/>
        <v>#DIV/0!</v>
      </c>
      <c r="J48" s="32" t="e">
        <f t="shared" si="0"/>
        <v>#DIV/0!</v>
      </c>
    </row>
    <row r="49" spans="1:10" ht="20" customHeight="1">
      <c r="A49" s="52" t="s">
        <v>8</v>
      </c>
      <c r="B49" s="55" t="s">
        <v>92</v>
      </c>
      <c r="C49" s="73"/>
      <c r="D49" s="1">
        <v>991</v>
      </c>
      <c r="E49" s="22">
        <v>0</v>
      </c>
      <c r="F49" s="34">
        <v>0</v>
      </c>
      <c r="G49" s="1" t="s">
        <v>2</v>
      </c>
      <c r="H49" s="26">
        <f>E49*D49</f>
        <v>0</v>
      </c>
      <c r="I49" s="26" t="e">
        <f t="shared" si="22"/>
        <v>#DIV/0!</v>
      </c>
      <c r="J49" s="32" t="e">
        <f t="shared" si="0"/>
        <v>#DIV/0!</v>
      </c>
    </row>
    <row r="51" spans="1:3" ht="15" thickBot="1">
      <c r="A51" s="68" t="s">
        <v>52</v>
      </c>
      <c r="C51" s="37"/>
    </row>
    <row r="52" spans="1:17" ht="15">
      <c r="A52" s="23"/>
      <c r="B52" s="23"/>
      <c r="C52" s="23"/>
      <c r="F52" s="44" t="s">
        <v>54</v>
      </c>
      <c r="G52" s="21"/>
      <c r="H52" s="30">
        <f>SUM(H6:H49)</f>
        <v>0</v>
      </c>
      <c r="I52" s="30" t="e">
        <f>SUM(I6:I49)</f>
        <v>#DIV/0!</v>
      </c>
      <c r="J52" s="47" t="e">
        <f>SUM(J6:J49)</f>
        <v>#DIV/0!</v>
      </c>
      <c r="L52" s="84" t="s">
        <v>107</v>
      </c>
      <c r="M52" s="57"/>
      <c r="N52" s="57"/>
      <c r="O52" s="57"/>
      <c r="P52" s="57"/>
      <c r="Q52" s="57"/>
    </row>
    <row r="53" spans="1:3" ht="15" thickBot="1">
      <c r="A53" s="68" t="s">
        <v>51</v>
      </c>
      <c r="B53" s="23"/>
      <c r="C53" s="37"/>
    </row>
    <row r="54" spans="1:10" s="48" customFormat="1" ht="15">
      <c r="A54" s="37"/>
      <c r="B54" s="23"/>
      <c r="C54" s="37"/>
      <c r="F54" s="49"/>
      <c r="G54" s="49"/>
      <c r="H54" s="49"/>
      <c r="I54" s="49"/>
      <c r="J54" s="31"/>
    </row>
    <row r="55" spans="1:10" s="39" customFormat="1" ht="15">
      <c r="A55" s="37"/>
      <c r="B55" s="23"/>
      <c r="C55" s="37"/>
      <c r="F55" s="40"/>
      <c r="G55" s="40"/>
      <c r="H55" s="40"/>
      <c r="I55" s="40"/>
      <c r="J55" s="31"/>
    </row>
    <row r="56" spans="1:16" ht="15">
      <c r="A56" s="41"/>
      <c r="B56" s="41"/>
      <c r="C56" s="41"/>
      <c r="D56" s="38"/>
      <c r="E56" s="41" t="s">
        <v>56</v>
      </c>
      <c r="F56" s="38"/>
      <c r="G56" s="45"/>
      <c r="H56" s="80"/>
      <c r="I56" s="42"/>
      <c r="J56" s="72">
        <v>0</v>
      </c>
      <c r="K56" s="42"/>
      <c r="L56" s="85" t="s">
        <v>104</v>
      </c>
      <c r="M56" s="50"/>
      <c r="N56" s="50"/>
      <c r="O56" s="50"/>
      <c r="P56" s="50"/>
    </row>
    <row r="57" spans="1:16" s="77" customFormat="1" ht="15">
      <c r="A57" s="41"/>
      <c r="B57" s="41"/>
      <c r="C57" s="41"/>
      <c r="D57" s="38"/>
      <c r="E57" s="45"/>
      <c r="F57" s="78"/>
      <c r="G57" s="46"/>
      <c r="H57" s="46"/>
      <c r="I57" s="42"/>
      <c r="J57" s="83"/>
      <c r="K57" s="42"/>
      <c r="L57" s="50"/>
      <c r="M57" s="50"/>
      <c r="N57" s="50"/>
      <c r="O57" s="50"/>
      <c r="P57" s="50"/>
    </row>
    <row r="58" spans="1:16" ht="15">
      <c r="A58" s="41"/>
      <c r="B58" s="41"/>
      <c r="C58" s="41"/>
      <c r="F58" s="81"/>
      <c r="H58" s="79" t="s">
        <v>55</v>
      </c>
      <c r="J58" s="43" t="e">
        <f>(J52*0.7)-(J52*J56*0.3)</f>
        <v>#DIV/0!</v>
      </c>
      <c r="L58" s="50"/>
      <c r="M58" s="50"/>
      <c r="N58" s="50"/>
      <c r="O58" s="50"/>
      <c r="P58" s="50"/>
    </row>
    <row r="62" ht="15">
      <c r="I62" s="82"/>
    </row>
    <row r="63" ht="15">
      <c r="I63" s="82"/>
    </row>
  </sheetData>
  <sheetProtection algorithmName="SHA-512" hashValue="lOCj3knbHAzjXUPAI2BROBvultq8Z/ynzi9+1G8jppp7J1/pi3SkPCgjfzgwxTbzkKsIIS0QjSR4lgiexY7Thw==" saltValue="mWTWmQmVXOJ8hdAt4VLdhA==" spinCount="100000" sheet="1" objects="1" scenarios="1"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Ilgenfritz, Robert</cp:lastModifiedBy>
  <cp:lastPrinted>2017-10-10T16:40:51Z</cp:lastPrinted>
  <dcterms:created xsi:type="dcterms:W3CDTF">2016-08-16T15:01:21Z</dcterms:created>
  <dcterms:modified xsi:type="dcterms:W3CDTF">2017-10-25T15:41:22Z</dcterms:modified>
  <cp:category/>
  <cp:version/>
  <cp:contentType/>
  <cp:contentStatus/>
</cp:coreProperties>
</file>